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535"/>
  </bookViews>
  <sheets>
    <sheet name="Formato" sheetId="1" r:id="rId1"/>
  </sheets>
  <calcPr calcId="152511"/>
</workbook>
</file>

<file path=xl/calcChain.xml><?xml version="1.0" encoding="utf-8"?>
<calcChain xmlns="http://schemas.openxmlformats.org/spreadsheetml/2006/main">
  <c r="I53" i="1" l="1"/>
  <c r="J53" i="1" s="1"/>
  <c r="H53" i="1"/>
  <c r="F53" i="1"/>
  <c r="E53" i="1"/>
  <c r="I52" i="1"/>
  <c r="H52" i="1"/>
  <c r="H51" i="1" s="1"/>
  <c r="F52" i="1"/>
  <c r="F51" i="1" s="1"/>
  <c r="E52" i="1"/>
  <c r="I51" i="1"/>
  <c r="E51" i="1"/>
  <c r="J51" i="1" s="1"/>
  <c r="J49" i="1"/>
  <c r="G49" i="1"/>
  <c r="J48" i="1"/>
  <c r="G48" i="1"/>
  <c r="J47" i="1"/>
  <c r="G47" i="1"/>
  <c r="I46" i="1"/>
  <c r="H46" i="1"/>
  <c r="F46" i="1"/>
  <c r="E46" i="1"/>
  <c r="G46" i="1" s="1"/>
  <c r="I44" i="1"/>
  <c r="J44" i="1" s="1"/>
  <c r="H44" i="1"/>
  <c r="F44" i="1"/>
  <c r="E44" i="1"/>
  <c r="G44" i="1"/>
  <c r="I43" i="1"/>
  <c r="H43" i="1"/>
  <c r="F43" i="1"/>
  <c r="E43" i="1"/>
  <c r="G43" i="1" s="1"/>
  <c r="I42" i="1"/>
  <c r="H42" i="1"/>
  <c r="F42" i="1"/>
  <c r="E42" i="1"/>
  <c r="G42" i="1" s="1"/>
  <c r="I41" i="1"/>
  <c r="J41" i="1" s="1"/>
  <c r="H41" i="1"/>
  <c r="G41" i="1"/>
  <c r="G40" i="1" s="1"/>
  <c r="F41" i="1"/>
  <c r="E41" i="1"/>
  <c r="E40" i="1" s="1"/>
  <c r="F40" i="1"/>
  <c r="J39" i="1"/>
  <c r="I39" i="1"/>
  <c r="H39" i="1"/>
  <c r="F39" i="1"/>
  <c r="E39" i="1"/>
  <c r="G39" i="1" s="1"/>
  <c r="I38" i="1"/>
  <c r="I37" i="1" s="1"/>
  <c r="H38" i="1"/>
  <c r="F38" i="1"/>
  <c r="F37" i="1" s="1"/>
  <c r="E38" i="1"/>
  <c r="H37" i="1"/>
  <c r="I36" i="1"/>
  <c r="H36" i="1"/>
  <c r="F36" i="1"/>
  <c r="E36" i="1"/>
  <c r="G36" i="1" s="1"/>
  <c r="I35" i="1"/>
  <c r="J35" i="1" s="1"/>
  <c r="H35" i="1"/>
  <c r="G35" i="1"/>
  <c r="F35" i="1"/>
  <c r="E35" i="1"/>
  <c r="I34" i="1"/>
  <c r="H34" i="1"/>
  <c r="F34" i="1"/>
  <c r="E34" i="1"/>
  <c r="J24" i="1"/>
  <c r="G24" i="1"/>
  <c r="J23" i="1"/>
  <c r="J52" i="1" s="1"/>
  <c r="G23" i="1"/>
  <c r="G52" i="1" s="1"/>
  <c r="J22" i="1"/>
  <c r="G22" i="1"/>
  <c r="J21" i="1"/>
  <c r="G21" i="1"/>
  <c r="J20" i="1"/>
  <c r="G20" i="1"/>
  <c r="J19" i="1"/>
  <c r="G19" i="1"/>
  <c r="J18" i="1"/>
  <c r="J17" i="1" s="1"/>
  <c r="G18" i="1"/>
  <c r="I17" i="1"/>
  <c r="H17" i="1"/>
  <c r="F17" i="1"/>
  <c r="E17" i="1"/>
  <c r="J16" i="1"/>
  <c r="G16" i="1"/>
  <c r="J15" i="1"/>
  <c r="J14" i="1" s="1"/>
  <c r="G15" i="1"/>
  <c r="G14" i="1" s="1"/>
  <c r="I14" i="1"/>
  <c r="H14" i="1"/>
  <c r="F14" i="1"/>
  <c r="F26" i="1" s="1"/>
  <c r="E14" i="1"/>
  <c r="J13" i="1"/>
  <c r="G13" i="1"/>
  <c r="J12" i="1"/>
  <c r="G12" i="1"/>
  <c r="J11" i="1"/>
  <c r="G11" i="1"/>
  <c r="J10" i="1"/>
  <c r="G10" i="1"/>
  <c r="H26" i="1" l="1"/>
  <c r="G17" i="1"/>
  <c r="G38" i="1"/>
  <c r="G37" i="1" s="1"/>
  <c r="I40" i="1"/>
  <c r="I33" i="1" s="1"/>
  <c r="H40" i="1"/>
  <c r="H33" i="1" s="1"/>
  <c r="H55" i="1" s="1"/>
  <c r="J46" i="1"/>
  <c r="E26" i="1"/>
  <c r="I26" i="1"/>
  <c r="J26" i="1" s="1"/>
  <c r="G34" i="1"/>
  <c r="F33" i="1"/>
  <c r="F55" i="1" s="1"/>
  <c r="J36" i="1"/>
  <c r="J42" i="1"/>
  <c r="J40" i="1" s="1"/>
  <c r="G53" i="1"/>
  <c r="G51" i="1"/>
  <c r="G26" i="1"/>
  <c r="J34" i="1"/>
  <c r="J38" i="1"/>
  <c r="J37" i="1" s="1"/>
  <c r="J43" i="1"/>
  <c r="E37" i="1"/>
  <c r="E33" i="1" s="1"/>
  <c r="E55" i="1" l="1"/>
  <c r="G55" i="1" s="1"/>
  <c r="G33" i="1"/>
  <c r="I55" i="1"/>
  <c r="J55" i="1" s="1"/>
  <c r="J33" i="1"/>
</calcChain>
</file>

<file path=xl/sharedStrings.xml><?xml version="1.0" encoding="utf-8"?>
<sst xmlns="http://schemas.openxmlformats.org/spreadsheetml/2006/main" count="74" uniqueCount="34">
  <si>
    <t>ESTADO ANALÍTICO DE INGRESOS POR RUBRO Y FUENTE DE FINANCIAMIENTO</t>
  </si>
  <si>
    <t>AL 30 DE SEPTIEMBRE DEL 2018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</si>
  <si>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</si>
  <si>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</si>
  <si>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</si>
  <si>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</si>
  <si>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</si>
  <si>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</si>
  <si>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</si>
  <si>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</si>
  <si>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/>
  </si>
  <si>
    <t>Impuestos</t>
  </si>
  <si>
    <t>Cuotas y Aportaciones de Seguridad Social</t>
  </si>
  <si>
    <t xml:space="preserve">Contribuciones de Mejoras 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</si>
  <si>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</si>
  <si>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</si>
  <si>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</si>
  <si>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</si>
  <si>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</si>
  <si>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</si>
  <si>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</si>
  <si>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</si>
  <si>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</t>
  </si>
  <si>
    <t>Ingresos Derivados de Financiamientos</t>
  </si>
  <si>
    <t>Total</t>
  </si>
  <si>
    <r>
      <rPr>
        <sz val="11"/>
        <color theme="1"/>
        <rFont val="Calibri"/>
      </rPr>
      <t>Ingresos excedentes</t>
    </r>
    <r>
      <rPr>
        <b/>
        <sz val="9"/>
        <rFont val="Calibri"/>
      </rPr>
      <t>¹</t>
    </r>
  </si>
  <si>
    <t>Estado Analítico de Ingresos
por Fuente de Financiamiento</t>
  </si>
  <si>
    <t>Ingresos del Gobierno</t>
  </si>
  <si>
    <t>Contribuciones de Mejoras</t>
  </si>
  <si>
    <t>Ingresos de Organismos y Empresas</t>
  </si>
  <si>
    <t>Ingresos derivados de financiamiento</t>
  </si>
  <si>
    <t>Facultado Conforme a su Reglamento</t>
  </si>
  <si>
    <t>Hacienda Pública Municipal</t>
  </si>
  <si>
    <t>DIF MUNICIPAL DE CABO CORRIENTES,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</si>
</sst>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scheme val="minor"/>
    </font>
    <font>
      <b/>
      <sz val="11"/>
      <name val="Calibri"/>
      <scheme val="minor"/>
    </font>
    <font>
      <b/>
      <sz val="12"/>
      <name val="Arial"/>
    </font>
    <font>
      <b/>
      <sz val="10"/>
      <name val="Arial"/>
    </font>
    <font>
      <sz val="10"/>
      <name val="Arial"/>
    </font>
    <font>
      <sz val="8"/>
      <color indexed="8"/>
      <name val="Arial"/>
    </font>
    <font>
      <sz val="9"/>
      <color indexed="8"/>
      <name val="Arial"/>
    </font>
    <font>
      <sz val="9"/>
      <color rgb="FF000000"/>
      <name val="Arial"/>
    </font>
    <font>
      <u/>
      <sz val="11"/>
      <color theme="1"/>
      <name val="Calibri"/>
      <scheme val="minor"/>
    </font>
    <font>
      <sz val="9"/>
      <color theme="1"/>
      <name val="Arial"/>
    </font>
    <font>
      <sz val="9"/>
      <name val="Arial"/>
    </font>
    <font>
      <b/>
      <sz val="8"/>
      <color indexed="8"/>
      <name val="Arial"/>
    </font>
    <font>
      <b/>
      <sz val="10"/>
      <color indexed="8"/>
      <name val="Arial"/>
    </font>
    <font>
      <b/>
      <sz val="9"/>
      <color rgb="FF000000"/>
      <name val="Arial"/>
    </font>
    <font>
      <sz val="8"/>
      <name val="Arial"/>
    </font>
    <font>
      <b/>
      <sz val="9"/>
      <name val="Arial"/>
    </font>
    <font>
      <b/>
      <sz val="9"/>
      <color indexed="8"/>
      <name val="Arial"/>
    </font>
    <font>
      <b/>
      <sz val="9"/>
      <color theme="1"/>
      <name val="Arial"/>
    </font>
    <font>
      <sz val="9"/>
      <color rgb="FFFF0000"/>
      <name val="Arial"/>
    </font>
    <font>
      <sz val="28"/>
      <color theme="1"/>
      <name val="C39HrP24DhTt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9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1" tint="0.34998626667073579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7">
    <xf numFmtId="0" fontId="0" fillId="2" borderId="1"/>
    <xf numFmtId="43" fontId="22" fillId="2" borderId="1" applyFont="0" applyFill="0" applyBorder="0" applyAlignment="0" applyProtection="0"/>
    <xf numFmtId="0" fontId="22" fillId="2" borderId="1"/>
    <xf numFmtId="44" fontId="22" fillId="2" borderId="1" applyFont="0" applyFill="0" applyBorder="0" applyAlignment="0" applyProtection="0"/>
    <xf numFmtId="165" fontId="5" fillId="2" borderId="1"/>
    <xf numFmtId="43" fontId="21" fillId="2" borderId="1" applyFont="0" applyFill="0" applyBorder="0" applyAlignment="0" applyProtection="0"/>
    <xf numFmtId="0" fontId="5" fillId="2" borderId="1"/>
  </cellStyleXfs>
  <cellXfs count="88">
    <xf numFmtId="0" fontId="0" fillId="2" borderId="1" xfId="0"/>
    <xf numFmtId="37" fontId="3" fillId="2" borderId="1" xfId="1" applyNumberFormat="1" applyFont="1" applyFill="1" applyBorder="1" applyAlignment="1" applyProtection="1">
      <alignment horizontal="center"/>
    </xf>
    <xf numFmtId="0" fontId="6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7" fillId="4" borderId="16" xfId="2" applyFont="1" applyFill="1" applyBorder="1" applyAlignment="1">
      <alignment horizontal="center" vertical="center"/>
    </xf>
    <xf numFmtId="164" fontId="8" fillId="4" borderId="17" xfId="3" applyNumberFormat="1" applyFont="1" applyFill="1" applyBorder="1" applyAlignment="1" applyProtection="1">
      <alignment horizontal="right" vertical="center" wrapText="1"/>
      <protection locked="0"/>
    </xf>
    <xf numFmtId="164" fontId="8" fillId="4" borderId="18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9" xfId="2" applyFont="1" applyFill="1" applyBorder="1" applyAlignment="1">
      <alignment horizontal="center"/>
    </xf>
    <xf numFmtId="164" fontId="8" fillId="4" borderId="1" xfId="3" applyNumberFormat="1" applyFont="1" applyFill="1" applyBorder="1" applyAlignment="1" applyProtection="1">
      <alignment horizontal="right" vertical="center" wrapText="1"/>
      <protection locked="0"/>
    </xf>
    <xf numFmtId="164" fontId="8" fillId="4" borderId="20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9" xfId="2" applyFont="1" applyFill="1" applyBorder="1" applyAlignment="1">
      <alignment horizontal="center" vertical="center"/>
    </xf>
    <xf numFmtId="164" fontId="8" fillId="5" borderId="1" xfId="3" applyNumberFormat="1" applyFont="1" applyFill="1" applyBorder="1" applyAlignment="1" applyProtection="1">
      <alignment horizontal="right" vertical="center" wrapText="1"/>
      <protection locked="0"/>
    </xf>
    <xf numFmtId="164" fontId="8" fillId="5" borderId="20" xfId="3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/>
    <xf numFmtId="0" fontId="10" fillId="2" borderId="1" xfId="0" applyFont="1" applyBorder="1"/>
    <xf numFmtId="0" fontId="8" fillId="4" borderId="1" xfId="0" applyFont="1" applyFill="1" applyBorder="1" applyAlignment="1">
      <alignment vertical="center" wrapText="1"/>
    </xf>
    <xf numFmtId="0" fontId="11" fillId="4" borderId="21" xfId="2" applyFont="1" applyFill="1" applyBorder="1" applyAlignment="1">
      <alignment horizontal="center" vertical="center"/>
    </xf>
    <xf numFmtId="164" fontId="8" fillId="4" borderId="22" xfId="3" applyNumberFormat="1" applyFont="1" applyFill="1" applyBorder="1" applyAlignment="1" applyProtection="1">
      <alignment horizontal="right" vertical="center" wrapText="1"/>
      <protection locked="0"/>
    </xf>
    <xf numFmtId="164" fontId="8" fillId="4" borderId="23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2" applyFont="1" applyFill="1" applyBorder="1" applyAlignment="1">
      <alignment horizontal="center" vertical="center"/>
    </xf>
    <xf numFmtId="44" fontId="8" fillId="4" borderId="1" xfId="3" applyFont="1" applyFill="1" applyBorder="1" applyAlignment="1">
      <alignment horizontal="right" vertical="center" wrapText="1"/>
    </xf>
    <xf numFmtId="0" fontId="12" fillId="5" borderId="24" xfId="2" applyFont="1" applyFill="1" applyBorder="1" applyAlignment="1">
      <alignment horizontal="centerContinuous"/>
    </xf>
    <xf numFmtId="0" fontId="12" fillId="5" borderId="25" xfId="2" applyFont="1" applyFill="1" applyBorder="1" applyAlignment="1">
      <alignment horizontal="centerContinuous"/>
    </xf>
    <xf numFmtId="0" fontId="13" fillId="5" borderId="25" xfId="2" applyFont="1" applyFill="1" applyBorder="1" applyAlignment="1">
      <alignment horizontal="right" wrapText="1" indent="1"/>
    </xf>
    <xf numFmtId="164" fontId="14" fillId="5" borderId="26" xfId="3" applyNumberFormat="1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>
      <alignment vertical="top" wrapText="1"/>
    </xf>
    <xf numFmtId="44" fontId="11" fillId="4" borderId="1" xfId="3" applyFont="1" applyFill="1" applyBorder="1" applyAlignment="1">
      <alignment vertical="top" wrapText="1"/>
    </xf>
    <xf numFmtId="0" fontId="17" fillId="5" borderId="28" xfId="2" applyFont="1" applyFill="1" applyBorder="1" applyAlignment="1">
      <alignment horizontal="left"/>
    </xf>
    <xf numFmtId="0" fontId="17" fillId="5" borderId="26" xfId="2" applyFont="1" applyFill="1" applyBorder="1" applyAlignment="1">
      <alignment horizontal="left"/>
    </xf>
    <xf numFmtId="0" fontId="10" fillId="5" borderId="26" xfId="0" applyFont="1" applyFill="1" applyBorder="1"/>
    <xf numFmtId="164" fontId="14" fillId="5" borderId="29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21" xfId="2" applyFont="1" applyFill="1" applyBorder="1" applyAlignment="1">
      <alignment horizontal="center" vertical="center"/>
    </xf>
    <xf numFmtId="0" fontId="17" fillId="5" borderId="30" xfId="2" applyFont="1" applyFill="1" applyBorder="1" applyAlignment="1">
      <alignment horizontal="left"/>
    </xf>
    <xf numFmtId="0" fontId="17" fillId="5" borderId="31" xfId="2" applyFont="1" applyFill="1" applyBorder="1" applyAlignment="1">
      <alignment horizontal="left"/>
    </xf>
    <xf numFmtId="0" fontId="8" fillId="5" borderId="32" xfId="0" applyFont="1" applyFill="1" applyBorder="1" applyAlignment="1">
      <alignment vertical="center" wrapText="1"/>
    </xf>
    <xf numFmtId="164" fontId="8" fillId="4" borderId="33" xfId="3" applyNumberFormat="1" applyFont="1" applyFill="1" applyBorder="1" applyAlignment="1" applyProtection="1">
      <alignment horizontal="right" vertical="center" wrapText="1"/>
      <protection locked="0"/>
    </xf>
    <xf numFmtId="0" fontId="17" fillId="4" borderId="1" xfId="2" applyFont="1" applyFill="1" applyBorder="1" applyAlignment="1">
      <alignment horizontal="center" vertical="center"/>
    </xf>
    <xf numFmtId="0" fontId="18" fillId="2" borderId="1" xfId="0" applyFont="1" applyBorder="1"/>
    <xf numFmtId="44" fontId="17" fillId="4" borderId="1" xfId="3" applyFont="1" applyFill="1" applyBorder="1" applyAlignment="1">
      <alignment horizontal="right"/>
    </xf>
    <xf numFmtId="0" fontId="7" fillId="5" borderId="32" xfId="2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 wrapText="1"/>
    </xf>
    <xf numFmtId="0" fontId="17" fillId="2" borderId="19" xfId="2" applyFont="1" applyFill="1" applyBorder="1" applyAlignment="1">
      <alignment horizontal="left"/>
    </xf>
    <xf numFmtId="164" fontId="8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19" fillId="4" borderId="2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wrapText="1"/>
    </xf>
    <xf numFmtId="44" fontId="7" fillId="4" borderId="1" xfId="3" applyFont="1" applyFill="1" applyBorder="1" applyAlignment="1">
      <alignment horizontal="right"/>
    </xf>
    <xf numFmtId="0" fontId="0" fillId="2" borderId="8" xfId="0" applyBorder="1"/>
    <xf numFmtId="42" fontId="20" fillId="2" borderId="1" xfId="0" applyNumberFormat="1" applyFont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 applyProtection="1">
      <alignment horizontal="center"/>
    </xf>
    <xf numFmtId="0" fontId="2" fillId="3" borderId="8" xfId="0" applyNumberFormat="1" applyFont="1" applyFill="1" applyBorder="1" applyAlignment="1" applyProtection="1">
      <alignment horizontal="center"/>
    </xf>
    <xf numFmtId="0" fontId="2" fillId="3" borderId="9" xfId="0" applyNumberFormat="1" applyFont="1" applyFill="1" applyBorder="1" applyAlignment="1" applyProtection="1">
      <alignment horizontal="center"/>
    </xf>
    <xf numFmtId="37" fontId="4" fillId="3" borderId="2" xfId="1" applyNumberFormat="1" applyFont="1" applyFill="1" applyBorder="1" applyAlignment="1" applyProtection="1">
      <alignment horizontal="center" vertical="center" wrapText="1"/>
    </xf>
    <xf numFmtId="37" fontId="4" fillId="3" borderId="3" xfId="1" applyNumberFormat="1" applyFont="1" applyFill="1" applyBorder="1" applyAlignment="1" applyProtection="1">
      <alignment horizontal="center" vertical="center" wrapText="1"/>
    </xf>
    <xf numFmtId="37" fontId="4" fillId="3" borderId="4" xfId="1" applyNumberFormat="1" applyFont="1" applyFill="1" applyBorder="1" applyAlignment="1" applyProtection="1">
      <alignment horizontal="center" vertical="center" wrapText="1"/>
    </xf>
    <xf numFmtId="37" fontId="4" fillId="3" borderId="5" xfId="1" applyNumberFormat="1" applyFont="1" applyFill="1" applyBorder="1" applyAlignment="1" applyProtection="1">
      <alignment horizontal="center" vertical="center" wrapText="1"/>
    </xf>
    <xf numFmtId="37" fontId="4" fillId="3" borderId="1" xfId="1" applyNumberFormat="1" applyFont="1" applyFill="1" applyBorder="1" applyAlignment="1" applyProtection="1">
      <alignment horizontal="center" vertical="center" wrapText="1"/>
    </xf>
    <xf numFmtId="37" fontId="4" fillId="3" borderId="6" xfId="1" applyNumberFormat="1" applyFont="1" applyFill="1" applyBorder="1" applyAlignment="1" applyProtection="1">
      <alignment horizontal="center" vertical="center" wrapText="1"/>
    </xf>
    <xf numFmtId="37" fontId="4" fillId="3" borderId="7" xfId="1" applyNumberFormat="1" applyFont="1" applyFill="1" applyBorder="1" applyAlignment="1" applyProtection="1">
      <alignment horizontal="center" vertical="center" wrapText="1"/>
    </xf>
    <xf numFmtId="37" fontId="4" fillId="3" borderId="8" xfId="1" applyNumberFormat="1" applyFont="1" applyFill="1" applyBorder="1" applyAlignment="1" applyProtection="1">
      <alignment horizontal="center" vertical="center" wrapText="1"/>
    </xf>
    <xf numFmtId="37" fontId="4" fillId="3" borderId="9" xfId="1" applyNumberFormat="1" applyFont="1" applyFill="1" applyBorder="1" applyAlignment="1" applyProtection="1">
      <alignment horizontal="center" vertical="center" wrapText="1"/>
    </xf>
    <xf numFmtId="37" fontId="4" fillId="3" borderId="10" xfId="1" applyNumberFormat="1" applyFont="1" applyFill="1" applyBorder="1" applyAlignment="1" applyProtection="1">
      <alignment horizontal="center"/>
    </xf>
    <xf numFmtId="37" fontId="4" fillId="3" borderId="11" xfId="1" applyNumberFormat="1" applyFont="1" applyFill="1" applyBorder="1" applyAlignment="1" applyProtection="1">
      <alignment horizontal="center"/>
    </xf>
    <xf numFmtId="37" fontId="4" fillId="3" borderId="12" xfId="1" applyNumberFormat="1" applyFont="1" applyFill="1" applyBorder="1" applyAlignment="1" applyProtection="1">
      <alignment horizontal="center"/>
    </xf>
    <xf numFmtId="37" fontId="5" fillId="3" borderId="13" xfId="1" applyNumberFormat="1" applyFont="1" applyFill="1" applyBorder="1" applyAlignment="1" applyProtection="1">
      <alignment horizontal="center" vertical="center"/>
    </xf>
    <xf numFmtId="37" fontId="5" fillId="3" borderId="15" xfId="1" applyNumberFormat="1" applyFont="1" applyFill="1" applyBorder="1" applyAlignment="1" applyProtection="1">
      <alignment horizontal="center" vertical="center"/>
    </xf>
    <xf numFmtId="37" fontId="5" fillId="3" borderId="13" xfId="1" applyNumberFormat="1" applyFont="1" applyFill="1" applyBorder="1" applyAlignment="1" applyProtection="1">
      <alignment horizontal="center" vertical="center" wrapText="1"/>
    </xf>
    <xf numFmtId="37" fontId="5" fillId="3" borderId="15" xfId="1" applyNumberFormat="1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>
      <alignment horizontal="left" vertical="center" wrapText="1"/>
    </xf>
    <xf numFmtId="164" fontId="14" fillId="5" borderId="18" xfId="3" applyNumberFormat="1" applyFont="1" applyFill="1" applyBorder="1" applyAlignment="1" applyProtection="1">
      <alignment horizontal="center" vertical="center" wrapText="1"/>
      <protection locked="0"/>
    </xf>
    <xf numFmtId="164" fontId="14" fillId="5" borderId="27" xfId="3" applyNumberFormat="1" applyFont="1" applyFill="1" applyBorder="1" applyAlignment="1" applyProtection="1">
      <alignment horizontal="center" vertical="center" wrapText="1"/>
      <protection locked="0"/>
    </xf>
    <xf numFmtId="44" fontId="16" fillId="2" borderId="17" xfId="3" applyFont="1" applyBorder="1" applyAlignment="1">
      <alignment horizontal="right" wrapText="1"/>
    </xf>
    <xf numFmtId="44" fontId="16" fillId="2" borderId="18" xfId="3" applyFont="1" applyBorder="1" applyAlignment="1">
      <alignment horizontal="right" wrapText="1"/>
    </xf>
    <xf numFmtId="0" fontId="0" fillId="2" borderId="3" xfId="0" applyBorder="1" applyAlignment="1">
      <alignment horizontal="center"/>
    </xf>
    <xf numFmtId="0" fontId="8" fillId="2" borderId="34" xfId="0" applyFont="1" applyFill="1" applyBorder="1" applyAlignment="1">
      <alignment horizontal="left" vertical="center" wrapText="1"/>
    </xf>
    <xf numFmtId="0" fontId="15" fillId="4" borderId="1" xfId="0" applyFont="1" applyFill="1" applyAlignment="1">
      <alignment horizontal="left" vertical="top" wrapText="1"/>
    </xf>
    <xf numFmtId="37" fontId="4" fillId="3" borderId="13" xfId="1" applyNumberFormat="1" applyFont="1" applyFill="1" applyBorder="1" applyAlignment="1" applyProtection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 vertical="center" wrapText="1"/>
    </xf>
    <xf numFmtId="37" fontId="4" fillId="3" borderId="15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4"/>
    <cellStyle name="Millares" xfId="1" builtinId="3"/>
    <cellStyle name="Millares 2" xfId="5"/>
    <cellStyle name="Moneda" xfId="3" builtinId="4"/>
    <cellStyle name="Normal" xfId="0" builtinId="0"/>
    <cellStyle name="Normal 2" xfId="6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65529</xdr:row>
      <xdr:rowOff>104775</xdr:rowOff>
    </xdr:from>
    <xdr:to>
      <xdr:col>3</xdr:col>
      <xdr:colOff>590550</xdr:colOff>
      <xdr:row>65534</xdr:row>
      <xdr:rowOff>142875</xdr:rowOff>
    </xdr:to>
    <xdr:sp macro="" textlink="">
      <xdr:nvSpPr>
        <xdr:cNvPr id="1033" name="1 Rectángulo"/>
        <xdr:cNvSpPr/>
      </xdr:nvSpPr>
      <xdr:spPr bwMode="auto"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olid"/>
          <a:miter lim="800000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>
          <a:srgbClr val="000000"/>
        </a:fontRef>
      </xdr:style>
      <xdr:txBody>
        <a:bodyPr lIns="0" tIns="0" rIns="0" bIns="0" anchor="ctr"/>
        <a:lstStyle/>
        <a:p>
          <a:pPr algn="ctr"/>
          <a:r>
            <a:rPr sz="2400" b="0" i="0" u="none" strike="noStrike" baseline="0">
              <a:solidFill>
                <a:srgbClr val="000000"/>
              </a:solidFill>
              <a:latin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532"/>
  <sheetViews>
    <sheetView showGridLines="0" tabSelected="1" workbookViewId="0">
      <selection activeCell="F7" sqref="F7:F8"/>
    </sheetView>
  </sheetViews>
  <sheetFormatPr baseColWidth="10" defaultRowHeight="15"/>
  <cols>
    <col min="1" max="1" width="1" customWidth="1"/>
    <col min="2" max="2" width="7" customWidth="1"/>
    <col min="3" max="3" width="6.85546875" customWidth="1"/>
    <col min="4" max="4" width="36" customWidth="1"/>
    <col min="5" max="10" width="15.7109375" customWidth="1"/>
  </cols>
  <sheetData>
    <row r="1" spans="2:15" ht="4.5" customHeight="1"/>
    <row r="2" spans="2:15">
      <c r="B2" s="52" t="s">
        <v>33</v>
      </c>
      <c r="C2" s="53"/>
      <c r="D2" s="53"/>
      <c r="E2" s="53"/>
      <c r="F2" s="53"/>
      <c r="G2" s="53"/>
      <c r="H2" s="53"/>
      <c r="I2" s="53"/>
      <c r="J2" s="54"/>
    </row>
    <row r="3" spans="2:15">
      <c r="B3" s="55" t="s">
        <v>0</v>
      </c>
      <c r="C3" s="56"/>
      <c r="D3" s="56"/>
      <c r="E3" s="56"/>
      <c r="F3" s="56"/>
      <c r="G3" s="56"/>
      <c r="H3" s="56"/>
      <c r="I3" s="56"/>
      <c r="J3" s="57"/>
    </row>
    <row r="4" spans="2:15">
      <c r="B4" s="58" t="s">
        <v>1</v>
      </c>
      <c r="C4" s="59"/>
      <c r="D4" s="59"/>
      <c r="E4" s="59"/>
      <c r="F4" s="59"/>
      <c r="G4" s="59"/>
      <c r="H4" s="59"/>
      <c r="I4" s="59"/>
      <c r="J4" s="60"/>
    </row>
    <row r="5" spans="2:15" ht="5.25" customHeight="1">
      <c r="B5" s="1"/>
      <c r="C5" s="1"/>
      <c r="D5" s="1"/>
      <c r="E5" s="1"/>
      <c r="F5" s="1"/>
      <c r="G5" s="1"/>
      <c r="H5" s="1"/>
      <c r="I5" s="1"/>
      <c r="J5" s="1"/>
    </row>
    <row r="6" spans="2:15">
      <c r="B6" s="61" t="s">
        <v>2</v>
      </c>
      <c r="C6" s="62"/>
      <c r="D6" s="63"/>
      <c r="E6" s="70" t="s">
        <v>3</v>
      </c>
      <c r="F6" s="71"/>
      <c r="G6" s="71"/>
      <c r="H6" s="71"/>
      <c r="I6" s="72"/>
      <c r="J6" s="85" t="s">
        <v>4</v>
      </c>
    </row>
    <row r="7" spans="2:15" ht="26.25" customHeight="1">
      <c r="B7" s="64"/>
      <c r="C7" s="65"/>
      <c r="D7" s="66"/>
      <c r="E7" s="73" t="s">
        <v>5</v>
      </c>
      <c r="F7" s="75" t="s">
        <v>6</v>
      </c>
      <c r="G7" s="73" t="s">
        <v>7</v>
      </c>
      <c r="H7" s="73" t="s">
        <v>8</v>
      </c>
      <c r="I7" s="73" t="s">
        <v>9</v>
      </c>
      <c r="J7" s="86"/>
    </row>
    <row r="8" spans="2:15">
      <c r="B8" s="67"/>
      <c r="C8" s="68"/>
      <c r="D8" s="69"/>
      <c r="E8" s="74"/>
      <c r="F8" s="76"/>
      <c r="G8" s="74"/>
      <c r="H8" s="74"/>
      <c r="I8" s="74"/>
      <c r="J8" s="87"/>
    </row>
    <row r="9" spans="2:15" ht="6" customHeight="1">
      <c r="B9" s="2"/>
      <c r="C9" s="2"/>
      <c r="D9" s="2"/>
      <c r="E9" s="3"/>
      <c r="F9" s="3"/>
      <c r="G9" s="3"/>
      <c r="H9" s="3"/>
      <c r="I9" s="3"/>
      <c r="J9" s="3"/>
    </row>
    <row r="10" spans="2:15">
      <c r="B10" s="4" t="s">
        <v>10</v>
      </c>
      <c r="C10" s="50" t="s">
        <v>11</v>
      </c>
      <c r="D10" s="50"/>
      <c r="E10" s="5">
        <v>0</v>
      </c>
      <c r="F10" s="5">
        <v>0</v>
      </c>
      <c r="G10" s="5">
        <f>E10+F10</f>
        <v>0</v>
      </c>
      <c r="H10" s="5">
        <v>0</v>
      </c>
      <c r="I10" s="5">
        <v>0</v>
      </c>
      <c r="J10" s="6">
        <f>I10-E10</f>
        <v>0</v>
      </c>
    </row>
    <row r="11" spans="2:15">
      <c r="B11" s="7" t="s">
        <v>10</v>
      </c>
      <c r="C11" s="51" t="s">
        <v>12</v>
      </c>
      <c r="D11" s="51"/>
      <c r="E11" s="8">
        <v>0</v>
      </c>
      <c r="F11" s="8">
        <v>0</v>
      </c>
      <c r="G11" s="8">
        <f>E11+F11</f>
        <v>0</v>
      </c>
      <c r="H11" s="8">
        <v>0</v>
      </c>
      <c r="I11" s="8">
        <v>0</v>
      </c>
      <c r="J11" s="9">
        <f>I11-E11</f>
        <v>0</v>
      </c>
    </row>
    <row r="12" spans="2:15">
      <c r="B12" s="10" t="s">
        <v>10</v>
      </c>
      <c r="C12" s="51" t="s">
        <v>13</v>
      </c>
      <c r="D12" s="51"/>
      <c r="E12" s="8">
        <v>0</v>
      </c>
      <c r="F12" s="8">
        <v>0</v>
      </c>
      <c r="G12" s="8">
        <f>E12+F12</f>
        <v>0</v>
      </c>
      <c r="H12" s="8">
        <v>0</v>
      </c>
      <c r="I12" s="8">
        <v>0</v>
      </c>
      <c r="J12" s="9">
        <f>I12-E12</f>
        <v>0</v>
      </c>
    </row>
    <row r="13" spans="2:15">
      <c r="B13" s="10" t="s">
        <v>10</v>
      </c>
      <c r="C13" s="51" t="s">
        <v>14</v>
      </c>
      <c r="D13" s="51"/>
      <c r="E13" s="8">
        <v>0</v>
      </c>
      <c r="F13" s="8">
        <v>0</v>
      </c>
      <c r="G13" s="8">
        <f>E13+F13</f>
        <v>0</v>
      </c>
      <c r="H13" s="8">
        <v>0</v>
      </c>
      <c r="I13" s="8">
        <v>0</v>
      </c>
      <c r="J13" s="9">
        <f>I13-E13</f>
        <v>0</v>
      </c>
    </row>
    <row r="14" spans="2:15">
      <c r="B14" s="10" t="s">
        <v>10</v>
      </c>
      <c r="C14" s="49" t="s">
        <v>15</v>
      </c>
      <c r="D14" s="49"/>
      <c r="E14" s="11">
        <f t="shared" ref="E14:J14" si="0">E15+E16</f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2">
        <f t="shared" si="0"/>
        <v>0</v>
      </c>
      <c r="O14" s="13"/>
    </row>
    <row r="15" spans="2:15">
      <c r="B15" s="10" t="s">
        <v>10</v>
      </c>
      <c r="C15" s="14"/>
      <c r="D15" s="15" t="s">
        <v>16</v>
      </c>
      <c r="E15" s="8">
        <v>0</v>
      </c>
      <c r="F15" s="8">
        <v>0</v>
      </c>
      <c r="G15" s="8">
        <f>E15+F15</f>
        <v>0</v>
      </c>
      <c r="H15" s="8">
        <v>0</v>
      </c>
      <c r="I15" s="8">
        <v>0</v>
      </c>
      <c r="J15" s="9">
        <f>I15-E15</f>
        <v>0</v>
      </c>
    </row>
    <row r="16" spans="2:15">
      <c r="B16" s="10" t="s">
        <v>10</v>
      </c>
      <c r="C16" s="14"/>
      <c r="D16" s="15" t="s">
        <v>17</v>
      </c>
      <c r="E16" s="8">
        <v>0</v>
      </c>
      <c r="F16" s="8">
        <v>0</v>
      </c>
      <c r="G16" s="8">
        <f>E16+F16</f>
        <v>0</v>
      </c>
      <c r="H16" s="8">
        <v>0</v>
      </c>
      <c r="I16" s="8">
        <v>0</v>
      </c>
      <c r="J16" s="9">
        <f>I16-E16</f>
        <v>0</v>
      </c>
    </row>
    <row r="17" spans="2:10">
      <c r="B17" s="10" t="s">
        <v>10</v>
      </c>
      <c r="C17" s="49" t="s">
        <v>18</v>
      </c>
      <c r="D17" s="49"/>
      <c r="E17" s="11">
        <f t="shared" ref="E17:J17" si="1">E18+E19</f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2">
        <f t="shared" si="1"/>
        <v>0</v>
      </c>
    </row>
    <row r="18" spans="2:10">
      <c r="B18" s="10" t="s">
        <v>10</v>
      </c>
      <c r="C18" s="14"/>
      <c r="D18" s="15" t="s">
        <v>16</v>
      </c>
      <c r="E18" s="8">
        <v>0</v>
      </c>
      <c r="F18" s="8">
        <v>0</v>
      </c>
      <c r="G18" s="8">
        <f t="shared" ref="G18:G24" si="2">E18+F18</f>
        <v>0</v>
      </c>
      <c r="H18" s="8">
        <v>0</v>
      </c>
      <c r="I18" s="8">
        <v>0</v>
      </c>
      <c r="J18" s="9">
        <f t="shared" ref="J18:J24" si="3">I18-E18</f>
        <v>0</v>
      </c>
    </row>
    <row r="19" spans="2:10">
      <c r="B19" s="10" t="s">
        <v>10</v>
      </c>
      <c r="C19" s="14"/>
      <c r="D19" s="15" t="s">
        <v>17</v>
      </c>
      <c r="E19" s="8">
        <v>0</v>
      </c>
      <c r="F19" s="8">
        <v>0</v>
      </c>
      <c r="G19" s="8">
        <f t="shared" si="2"/>
        <v>0</v>
      </c>
      <c r="H19" s="8">
        <v>0</v>
      </c>
      <c r="I19" s="8">
        <v>0</v>
      </c>
      <c r="J19" s="9">
        <f t="shared" si="3"/>
        <v>0</v>
      </c>
    </row>
    <row r="20" spans="2:10">
      <c r="B20" s="10" t="s">
        <v>10</v>
      </c>
      <c r="C20" s="51" t="s">
        <v>19</v>
      </c>
      <c r="D20" s="51"/>
      <c r="E20" s="8">
        <v>0</v>
      </c>
      <c r="F20" s="8">
        <v>0</v>
      </c>
      <c r="G20" s="8">
        <f t="shared" si="2"/>
        <v>0</v>
      </c>
      <c r="H20" s="8">
        <v>0</v>
      </c>
      <c r="I20" s="8">
        <v>0</v>
      </c>
      <c r="J20" s="9">
        <f t="shared" si="3"/>
        <v>0</v>
      </c>
    </row>
    <row r="21" spans="2:10">
      <c r="B21" s="10" t="s">
        <v>10</v>
      </c>
      <c r="C21" s="51" t="s">
        <v>20</v>
      </c>
      <c r="D21" s="51"/>
      <c r="E21" s="8">
        <v>240100</v>
      </c>
      <c r="F21" s="8">
        <v>0</v>
      </c>
      <c r="G21" s="8">
        <f t="shared" si="2"/>
        <v>240100</v>
      </c>
      <c r="H21" s="8">
        <v>0</v>
      </c>
      <c r="I21" s="8">
        <v>305680</v>
      </c>
      <c r="J21" s="9">
        <f t="shared" si="3"/>
        <v>65580</v>
      </c>
    </row>
    <row r="22" spans="2:10" ht="21.75" customHeight="1">
      <c r="B22" s="10" t="s">
        <v>10</v>
      </c>
      <c r="C22" s="51" t="s">
        <v>21</v>
      </c>
      <c r="D22" s="51"/>
      <c r="E22" s="8">
        <v>2705000</v>
      </c>
      <c r="F22" s="8">
        <v>0</v>
      </c>
      <c r="G22" s="8">
        <f t="shared" si="2"/>
        <v>2705000</v>
      </c>
      <c r="H22" s="8">
        <v>0</v>
      </c>
      <c r="I22" s="8">
        <v>2105000</v>
      </c>
      <c r="J22" s="9">
        <f t="shared" si="3"/>
        <v>-600000</v>
      </c>
    </row>
    <row r="23" spans="2:10" ht="21.75" customHeight="1">
      <c r="B23" s="10" t="s">
        <v>10</v>
      </c>
      <c r="C23" s="51" t="s">
        <v>22</v>
      </c>
      <c r="D23" s="51"/>
      <c r="E23" s="8">
        <v>360000</v>
      </c>
      <c r="F23" s="8">
        <v>0</v>
      </c>
      <c r="G23" s="8">
        <f>E23+F23</f>
        <v>360000</v>
      </c>
      <c r="H23" s="8">
        <v>0</v>
      </c>
      <c r="I23" s="8">
        <v>289693</v>
      </c>
      <c r="J23" s="9">
        <f>I23-E23</f>
        <v>-70307</v>
      </c>
    </row>
    <row r="24" spans="2:10">
      <c r="B24" s="16" t="s">
        <v>10</v>
      </c>
      <c r="C24" s="77" t="s">
        <v>23</v>
      </c>
      <c r="D24" s="77"/>
      <c r="E24" s="17">
        <v>0</v>
      </c>
      <c r="F24" s="17">
        <v>0</v>
      </c>
      <c r="G24" s="17">
        <f t="shared" si="2"/>
        <v>0</v>
      </c>
      <c r="H24" s="17">
        <v>0</v>
      </c>
      <c r="I24" s="17">
        <v>0</v>
      </c>
      <c r="J24" s="18">
        <f t="shared" si="3"/>
        <v>0</v>
      </c>
    </row>
    <row r="25" spans="2:10" ht="6" customHeight="1">
      <c r="B25" s="19"/>
      <c r="C25" s="14"/>
      <c r="D25" s="15"/>
      <c r="E25" s="20"/>
      <c r="F25" s="20"/>
      <c r="G25" s="20"/>
      <c r="H25" s="20"/>
      <c r="I25" s="20"/>
      <c r="J25" s="20"/>
    </row>
    <row r="26" spans="2:10">
      <c r="B26" s="21"/>
      <c r="C26" s="22"/>
      <c r="D26" s="23" t="s">
        <v>24</v>
      </c>
      <c r="E26" s="24">
        <f>E10+E11+E12+E13+E14+E17+E20+E21+E22+E24+E23</f>
        <v>3305100</v>
      </c>
      <c r="F26" s="24">
        <f>F10+F11+F12+F13+F14+F17+F20+F21+F22+F24+F23</f>
        <v>0</v>
      </c>
      <c r="G26" s="24">
        <f>E26+F26</f>
        <v>3305100</v>
      </c>
      <c r="H26" s="24">
        <f>H10+H11+H12+H13+H14+H17+H20+H21+H22+H24+H23</f>
        <v>0</v>
      </c>
      <c r="I26" s="24">
        <f>I10+I11+I12+I13+I14+I17+I20+I21+I22+I24+I23</f>
        <v>2700373</v>
      </c>
      <c r="J26" s="78">
        <f>I26-E26</f>
        <v>-604727</v>
      </c>
    </row>
    <row r="27" spans="2:10">
      <c r="B27" s="25"/>
      <c r="C27" s="25"/>
      <c r="D27" s="25"/>
      <c r="E27" s="26"/>
      <c r="F27" s="26"/>
      <c r="G27" s="26"/>
      <c r="H27" s="80" t="s">
        <v>25</v>
      </c>
      <c r="I27" s="81"/>
      <c r="J27" s="79"/>
    </row>
    <row r="28" spans="2:10" ht="6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>
      <c r="B29" s="61" t="s">
        <v>26</v>
      </c>
      <c r="C29" s="62"/>
      <c r="D29" s="63"/>
      <c r="E29" s="70" t="s">
        <v>3</v>
      </c>
      <c r="F29" s="71"/>
      <c r="G29" s="71"/>
      <c r="H29" s="71"/>
      <c r="I29" s="72"/>
      <c r="J29" s="85" t="s">
        <v>4</v>
      </c>
    </row>
    <row r="30" spans="2:10" ht="26.25" customHeight="1">
      <c r="B30" s="64"/>
      <c r="C30" s="65"/>
      <c r="D30" s="66"/>
      <c r="E30" s="73" t="s">
        <v>5</v>
      </c>
      <c r="F30" s="75" t="s">
        <v>6</v>
      </c>
      <c r="G30" s="73" t="s">
        <v>7</v>
      </c>
      <c r="H30" s="73" t="s">
        <v>8</v>
      </c>
      <c r="I30" s="73" t="s">
        <v>9</v>
      </c>
      <c r="J30" s="86"/>
    </row>
    <row r="31" spans="2:10">
      <c r="B31" s="67"/>
      <c r="C31" s="68"/>
      <c r="D31" s="69"/>
      <c r="E31" s="74"/>
      <c r="F31" s="76"/>
      <c r="G31" s="74"/>
      <c r="H31" s="74"/>
      <c r="I31" s="74"/>
      <c r="J31" s="87"/>
    </row>
    <row r="32" spans="2:10" ht="6" customHeight="1">
      <c r="B32" s="2"/>
      <c r="C32" s="2"/>
      <c r="D32" s="2"/>
      <c r="E32" s="3"/>
      <c r="F32" s="3"/>
      <c r="G32" s="3"/>
      <c r="H32" s="3"/>
      <c r="I32" s="3"/>
      <c r="J32" s="3"/>
    </row>
    <row r="33" spans="2:10">
      <c r="B33" s="27" t="s">
        <v>27</v>
      </c>
      <c r="C33" s="28"/>
      <c r="D33" s="29"/>
      <c r="E33" s="24">
        <f>E34+E35+E36+E37+E40+E43+E44</f>
        <v>2945100</v>
      </c>
      <c r="F33" s="24">
        <f>F34+F35+F36+F37+F40+F43+F44</f>
        <v>0</v>
      </c>
      <c r="G33" s="24">
        <f>E33+F33</f>
        <v>2945100</v>
      </c>
      <c r="H33" s="24">
        <f>H34+H35+H36+H37+H40+H43+H44</f>
        <v>0</v>
      </c>
      <c r="I33" s="24">
        <f>I34+I35+I36+I37+I40+I43+I44</f>
        <v>2410680</v>
      </c>
      <c r="J33" s="30">
        <f>I33-E33</f>
        <v>-534420</v>
      </c>
    </row>
    <row r="34" spans="2:10">
      <c r="B34" s="10"/>
      <c r="C34" s="51" t="s">
        <v>11</v>
      </c>
      <c r="D34" s="51"/>
      <c r="E34" s="8">
        <f>E10</f>
        <v>0</v>
      </c>
      <c r="F34" s="8">
        <f>F10</f>
        <v>0</v>
      </c>
      <c r="G34" s="8">
        <f>E34+F34</f>
        <v>0</v>
      </c>
      <c r="H34" s="8">
        <f>H10</f>
        <v>0</v>
      </c>
      <c r="I34" s="8">
        <f>I10</f>
        <v>0</v>
      </c>
      <c r="J34" s="9">
        <f>I34-E34</f>
        <v>0</v>
      </c>
    </row>
    <row r="35" spans="2:10">
      <c r="B35" s="10"/>
      <c r="C35" s="51" t="s">
        <v>28</v>
      </c>
      <c r="D35" s="51"/>
      <c r="E35" s="8">
        <f>E12</f>
        <v>0</v>
      </c>
      <c r="F35" s="8">
        <f>F12</f>
        <v>0</v>
      </c>
      <c r="G35" s="8">
        <f>E35+F35</f>
        <v>0</v>
      </c>
      <c r="H35" s="8">
        <f>H12</f>
        <v>0</v>
      </c>
      <c r="I35" s="8">
        <f>I12</f>
        <v>0</v>
      </c>
      <c r="J35" s="9">
        <f>I35-E35</f>
        <v>0</v>
      </c>
    </row>
    <row r="36" spans="2:10">
      <c r="B36" s="10"/>
      <c r="C36" s="51" t="s">
        <v>14</v>
      </c>
      <c r="D36" s="51"/>
      <c r="E36" s="8">
        <f>E13</f>
        <v>0</v>
      </c>
      <c r="F36" s="8">
        <f>F13</f>
        <v>0</v>
      </c>
      <c r="G36" s="8">
        <f>E36+F36</f>
        <v>0</v>
      </c>
      <c r="H36" s="8">
        <f>H13</f>
        <v>0</v>
      </c>
      <c r="I36" s="8">
        <f>I13</f>
        <v>0</v>
      </c>
      <c r="J36" s="9">
        <f>I36-E36</f>
        <v>0</v>
      </c>
    </row>
    <row r="37" spans="2:10">
      <c r="B37" s="10"/>
      <c r="C37" s="49" t="s">
        <v>15</v>
      </c>
      <c r="D37" s="49"/>
      <c r="E37" s="11">
        <f t="shared" ref="E37:J37" si="4">E38+E39</f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2">
        <f t="shared" si="4"/>
        <v>0</v>
      </c>
    </row>
    <row r="38" spans="2:10">
      <c r="B38" s="10"/>
      <c r="C38" s="14"/>
      <c r="D38" s="15" t="s">
        <v>16</v>
      </c>
      <c r="E38" s="8">
        <f>E15</f>
        <v>0</v>
      </c>
      <c r="F38" s="8">
        <f>F15</f>
        <v>0</v>
      </c>
      <c r="G38" s="8">
        <f>E38+F38</f>
        <v>0</v>
      </c>
      <c r="H38" s="8">
        <f>H15</f>
        <v>0</v>
      </c>
      <c r="I38" s="8">
        <f>I15</f>
        <v>0</v>
      </c>
      <c r="J38" s="9">
        <f>I38-E38</f>
        <v>0</v>
      </c>
    </row>
    <row r="39" spans="2:10">
      <c r="B39" s="10"/>
      <c r="C39" s="14"/>
      <c r="D39" s="15" t="s">
        <v>17</v>
      </c>
      <c r="E39" s="8">
        <f>E16</f>
        <v>0</v>
      </c>
      <c r="F39" s="8">
        <f>F16</f>
        <v>0</v>
      </c>
      <c r="G39" s="8">
        <f>E39+F39</f>
        <v>0</v>
      </c>
      <c r="H39" s="8">
        <f>H16</f>
        <v>0</v>
      </c>
      <c r="I39" s="8">
        <f>I16</f>
        <v>0</v>
      </c>
      <c r="J39" s="9">
        <f>I39-E39</f>
        <v>0</v>
      </c>
    </row>
    <row r="40" spans="2:10">
      <c r="B40" s="10"/>
      <c r="C40" s="49" t="s">
        <v>18</v>
      </c>
      <c r="D40" s="49"/>
      <c r="E40" s="11">
        <f t="shared" ref="E40:J40" si="5">E41+E42</f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2">
        <f t="shared" si="5"/>
        <v>0</v>
      </c>
    </row>
    <row r="41" spans="2:10">
      <c r="B41" s="10"/>
      <c r="C41" s="14"/>
      <c r="D41" s="15" t="s">
        <v>16</v>
      </c>
      <c r="E41" s="8">
        <f>E18</f>
        <v>0</v>
      </c>
      <c r="F41" s="8">
        <f>F18</f>
        <v>0</v>
      </c>
      <c r="G41" s="8">
        <f>E41+F41</f>
        <v>0</v>
      </c>
      <c r="H41" s="8">
        <f>H18</f>
        <v>0</v>
      </c>
      <c r="I41" s="8">
        <f>I18</f>
        <v>0</v>
      </c>
      <c r="J41" s="9">
        <f>I41-E41</f>
        <v>0</v>
      </c>
    </row>
    <row r="42" spans="2:10">
      <c r="B42" s="10"/>
      <c r="C42" s="14"/>
      <c r="D42" s="15" t="s">
        <v>17</v>
      </c>
      <c r="E42" s="8">
        <f>E19</f>
        <v>0</v>
      </c>
      <c r="F42" s="8">
        <f>F19</f>
        <v>0</v>
      </c>
      <c r="G42" s="8">
        <f>E42+F42</f>
        <v>0</v>
      </c>
      <c r="H42" s="8">
        <f>H19</f>
        <v>0</v>
      </c>
      <c r="I42" s="8">
        <f>I19</f>
        <v>0</v>
      </c>
      <c r="J42" s="9">
        <f>I42-E42</f>
        <v>0</v>
      </c>
    </row>
    <row r="43" spans="2:10">
      <c r="B43" s="10"/>
      <c r="C43" s="51" t="s">
        <v>20</v>
      </c>
      <c r="D43" s="51"/>
      <c r="E43" s="8">
        <f>E21</f>
        <v>240100</v>
      </c>
      <c r="F43" s="8">
        <f>F21</f>
        <v>0</v>
      </c>
      <c r="G43" s="8">
        <f>E43+F43</f>
        <v>240100</v>
      </c>
      <c r="H43" s="8">
        <f>H21</f>
        <v>0</v>
      </c>
      <c r="I43" s="8">
        <f>I21</f>
        <v>305680</v>
      </c>
      <c r="J43" s="9">
        <f>I43-E43</f>
        <v>65580</v>
      </c>
    </row>
    <row r="44" spans="2:10" ht="21.75" customHeight="1">
      <c r="B44" s="31"/>
      <c r="C44" s="77" t="s">
        <v>21</v>
      </c>
      <c r="D44" s="77"/>
      <c r="E44" s="17">
        <f>E22</f>
        <v>2705000</v>
      </c>
      <c r="F44" s="17">
        <f>F22</f>
        <v>0</v>
      </c>
      <c r="G44" s="17">
        <f>E44+F44</f>
        <v>2705000</v>
      </c>
      <c r="H44" s="17">
        <f>H22</f>
        <v>0</v>
      </c>
      <c r="I44" s="17">
        <f>I22</f>
        <v>2105000</v>
      </c>
      <c r="J44" s="18">
        <f>I44-E44</f>
        <v>-600000</v>
      </c>
    </row>
    <row r="45" spans="2:10" ht="6" customHeight="1">
      <c r="B45" s="19"/>
      <c r="C45" s="14"/>
      <c r="D45" s="15"/>
      <c r="E45" s="20"/>
      <c r="F45" s="20"/>
      <c r="G45" s="20"/>
      <c r="H45" s="20"/>
      <c r="I45" s="20"/>
      <c r="J45" s="20"/>
    </row>
    <row r="46" spans="2:10">
      <c r="B46" s="32" t="s">
        <v>29</v>
      </c>
      <c r="C46" s="33"/>
      <c r="D46" s="34"/>
      <c r="E46" s="24">
        <f>E47+E48+E49</f>
        <v>0</v>
      </c>
      <c r="F46" s="24">
        <f>F47+F48+F49</f>
        <v>0</v>
      </c>
      <c r="G46" s="24">
        <f>E46+F46</f>
        <v>0</v>
      </c>
      <c r="H46" s="24">
        <f>H47+H48+H49</f>
        <v>0</v>
      </c>
      <c r="I46" s="24">
        <f>I47+I48+I49</f>
        <v>0</v>
      </c>
      <c r="J46" s="30">
        <f>I46-E46</f>
        <v>0</v>
      </c>
    </row>
    <row r="47" spans="2:10">
      <c r="B47" s="7"/>
      <c r="C47" s="51" t="s">
        <v>12</v>
      </c>
      <c r="D47" s="51"/>
      <c r="E47" s="8">
        <v>0</v>
      </c>
      <c r="F47" s="8">
        <v>0</v>
      </c>
      <c r="G47" s="8">
        <f>E47+F47</f>
        <v>0</v>
      </c>
      <c r="H47" s="8">
        <v>0</v>
      </c>
      <c r="I47" s="8">
        <v>0</v>
      </c>
      <c r="J47" s="35">
        <f>I47-E47</f>
        <v>0</v>
      </c>
    </row>
    <row r="48" spans="2:10">
      <c r="B48" s="10"/>
      <c r="C48" s="51" t="s">
        <v>19</v>
      </c>
      <c r="D48" s="51"/>
      <c r="E48" s="8">
        <v>0</v>
      </c>
      <c r="F48" s="8">
        <v>0</v>
      </c>
      <c r="G48" s="8">
        <f>E48+F48</f>
        <v>0</v>
      </c>
      <c r="H48" s="8">
        <v>0</v>
      </c>
      <c r="I48" s="8">
        <v>0</v>
      </c>
      <c r="J48" s="9">
        <f>I48-E48</f>
        <v>0</v>
      </c>
    </row>
    <row r="49" spans="2:10" ht="21.75" customHeight="1">
      <c r="B49" s="31"/>
      <c r="C49" s="77" t="s">
        <v>21</v>
      </c>
      <c r="D49" s="77"/>
      <c r="E49" s="17">
        <v>0</v>
      </c>
      <c r="F49" s="17">
        <v>0</v>
      </c>
      <c r="G49" s="17">
        <f>E49+F49</f>
        <v>0</v>
      </c>
      <c r="H49" s="17">
        <v>0</v>
      </c>
      <c r="I49" s="17">
        <v>0</v>
      </c>
      <c r="J49" s="18">
        <f>I49-E49</f>
        <v>0</v>
      </c>
    </row>
    <row r="50" spans="2:10" ht="6" customHeight="1">
      <c r="B50" s="36"/>
      <c r="C50" s="37"/>
      <c r="D50" s="37"/>
      <c r="E50" s="38"/>
      <c r="F50" s="38"/>
      <c r="G50" s="38"/>
      <c r="H50" s="38"/>
      <c r="I50" s="38"/>
      <c r="J50" s="38"/>
    </row>
    <row r="51" spans="2:10">
      <c r="B51" s="32" t="s">
        <v>30</v>
      </c>
      <c r="C51" s="39"/>
      <c r="D51" s="40"/>
      <c r="E51" s="24">
        <f>SUM(E52:E53)</f>
        <v>360000</v>
      </c>
      <c r="F51" s="24">
        <f>SUM(F52:F53)</f>
        <v>0</v>
      </c>
      <c r="G51" s="24">
        <f>SUM(G52:G53)</f>
        <v>360000</v>
      </c>
      <c r="H51" s="24">
        <f>SUM(H52:H53)</f>
        <v>0</v>
      </c>
      <c r="I51" s="24">
        <f>SUM(I52:I53)</f>
        <v>289693</v>
      </c>
      <c r="J51" s="30">
        <f>I51-E51</f>
        <v>-70307</v>
      </c>
    </row>
    <row r="52" spans="2:10">
      <c r="B52" s="41"/>
      <c r="C52" s="83" t="s">
        <v>22</v>
      </c>
      <c r="D52" s="83"/>
      <c r="E52" s="42">
        <f t="shared" ref="E52:J52" si="6">E23</f>
        <v>360000</v>
      </c>
      <c r="F52" s="42">
        <f t="shared" si="6"/>
        <v>0</v>
      </c>
      <c r="G52" s="42">
        <f t="shared" si="6"/>
        <v>360000</v>
      </c>
      <c r="H52" s="42">
        <f t="shared" si="6"/>
        <v>0</v>
      </c>
      <c r="I52" s="42">
        <f t="shared" si="6"/>
        <v>289693</v>
      </c>
      <c r="J52" s="42">
        <f t="shared" si="6"/>
        <v>-70307</v>
      </c>
    </row>
    <row r="53" spans="2:10">
      <c r="B53" s="43"/>
      <c r="C53" s="77" t="s">
        <v>23</v>
      </c>
      <c r="D53" s="77"/>
      <c r="E53" s="17">
        <f>E24</f>
        <v>0</v>
      </c>
      <c r="F53" s="17">
        <f>F24</f>
        <v>0</v>
      </c>
      <c r="G53" s="17">
        <f>E53+F53</f>
        <v>0</v>
      </c>
      <c r="H53" s="17">
        <f>H24</f>
        <v>0</v>
      </c>
      <c r="I53" s="17">
        <f>I24</f>
        <v>0</v>
      </c>
      <c r="J53" s="18">
        <f>I53-E53</f>
        <v>0</v>
      </c>
    </row>
    <row r="54" spans="2:10" ht="6" customHeight="1">
      <c r="B54" s="44"/>
      <c r="C54" s="44"/>
      <c r="D54" s="45"/>
      <c r="E54" s="46"/>
      <c r="F54" s="46"/>
      <c r="G54" s="46"/>
      <c r="H54" s="46"/>
      <c r="I54" s="46"/>
      <c r="J54" s="46"/>
    </row>
    <row r="55" spans="2:10">
      <c r="B55" s="21"/>
      <c r="C55" s="22"/>
      <c r="D55" s="23" t="s">
        <v>24</v>
      </c>
      <c r="E55" s="24">
        <f>E33+E46+E51</f>
        <v>3305100</v>
      </c>
      <c r="F55" s="24">
        <f>F33+F46+F51</f>
        <v>0</v>
      </c>
      <c r="G55" s="24">
        <f>E55+F55</f>
        <v>3305100</v>
      </c>
      <c r="H55" s="24">
        <f>H33+H46+H51</f>
        <v>0</v>
      </c>
      <c r="I55" s="24">
        <f>I33+I46+I51</f>
        <v>2700373</v>
      </c>
      <c r="J55" s="78">
        <f>I55-E55</f>
        <v>-604727</v>
      </c>
    </row>
    <row r="56" spans="2:10">
      <c r="B56" s="25"/>
      <c r="C56" s="25"/>
      <c r="D56" s="25"/>
      <c r="E56" s="26"/>
      <c r="F56" s="26"/>
      <c r="G56" s="26"/>
      <c r="H56" s="80" t="s">
        <v>25</v>
      </c>
      <c r="I56" s="81"/>
      <c r="J56" s="79"/>
    </row>
    <row r="57" spans="2:10">
      <c r="B57" s="84"/>
      <c r="C57" s="84"/>
      <c r="D57" s="84"/>
      <c r="E57" s="84"/>
      <c r="F57" s="84"/>
      <c r="G57" s="84"/>
      <c r="H57" s="84"/>
      <c r="I57" s="84"/>
      <c r="J57" s="84"/>
    </row>
    <row r="65526" spans="4:9">
      <c r="D65526" s="47"/>
      <c r="E65526" s="47"/>
      <c r="G65526" s="47"/>
      <c r="H65526" s="47"/>
      <c r="I65526" s="47"/>
    </row>
    <row r="65527" spans="4:9">
      <c r="D65527" s="82" t="s">
        <v>31</v>
      </c>
      <c r="E65527" s="82"/>
      <c r="G65527" s="82" t="s">
        <v>32</v>
      </c>
      <c r="H65527" s="82"/>
      <c r="I65527" s="82"/>
    </row>
    <row r="65532" spans="4:9" ht="34.5">
      <c r="F65532" s="48"/>
    </row>
  </sheetData>
  <sheetProtection formatCells="0" formatColumns="0" formatRows="0" insertColumns="0" insertRows="0" insertHyperlinks="0" deleteColumns="0" deleteRows="0" sort="0" autoFilter="0" pivotTables="0"/>
  <mergeCells count="49">
    <mergeCell ref="J55:J56"/>
    <mergeCell ref="H56:I56"/>
    <mergeCell ref="B57:J57"/>
    <mergeCell ref="I7:I8"/>
    <mergeCell ref="J6:J8"/>
    <mergeCell ref="E30:E31"/>
    <mergeCell ref="F30:F31"/>
    <mergeCell ref="G30:G31"/>
    <mergeCell ref="H30:H31"/>
    <mergeCell ref="I30:I31"/>
    <mergeCell ref="J29:J31"/>
    <mergeCell ref="B29:D31"/>
    <mergeCell ref="E29:I29"/>
    <mergeCell ref="C34:D34"/>
    <mergeCell ref="C35:D35"/>
    <mergeCell ref="C36:D36"/>
    <mergeCell ref="D65527:E65527"/>
    <mergeCell ref="G65527:I65527"/>
    <mergeCell ref="C37:D37"/>
    <mergeCell ref="C40:D40"/>
    <mergeCell ref="C43:D43"/>
    <mergeCell ref="C44:D44"/>
    <mergeCell ref="C47:D47"/>
    <mergeCell ref="C48:D48"/>
    <mergeCell ref="C49:D49"/>
    <mergeCell ref="C53:D53"/>
    <mergeCell ref="C52:D52"/>
    <mergeCell ref="C20:D20"/>
    <mergeCell ref="C21:D21"/>
    <mergeCell ref="C22:D22"/>
    <mergeCell ref="C24:D24"/>
    <mergeCell ref="J26:J27"/>
    <mergeCell ref="H27:I27"/>
    <mergeCell ref="C23:D23"/>
    <mergeCell ref="B2:J2"/>
    <mergeCell ref="B3:J3"/>
    <mergeCell ref="B4:J4"/>
    <mergeCell ref="B6:D8"/>
    <mergeCell ref="E6:I6"/>
    <mergeCell ref="E7:E8"/>
    <mergeCell ref="F7:F8"/>
    <mergeCell ref="G7:G8"/>
    <mergeCell ref="H7:H8"/>
    <mergeCell ref="C17:D17"/>
    <mergeCell ref="C10:D10"/>
    <mergeCell ref="C11:D11"/>
    <mergeCell ref="C12:D12"/>
    <mergeCell ref="C13:D13"/>
    <mergeCell ref="C14:D14"/>
  </mergeCells>
  <pageMargins left="0.7" right="0.7" top="0.75" bottom="0.75" header="0.3" footer="0.3"/>
  <pageSetup orientation="portrait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 de Windows</cp:lastModifiedBy>
  <cp:lastPrinted>2014-11-06T19:26:25Z</cp:lastPrinted>
  <dcterms:created xsi:type="dcterms:W3CDTF">2014-10-29T19:02:05Z</dcterms:created>
  <dcterms:modified xsi:type="dcterms:W3CDTF">2018-11-01T19:08:43Z</dcterms:modified>
</cp:coreProperties>
</file>